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2995" windowHeight="97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36" i="1" l="1"/>
  <c r="L36" i="1"/>
  <c r="J31" i="1"/>
  <c r="L25" i="1" l="1"/>
  <c r="L24" i="1" s="1"/>
  <c r="J25" i="1"/>
  <c r="J24" i="1" s="1"/>
  <c r="L18" i="1"/>
  <c r="J18" i="1"/>
  <c r="M15" i="1"/>
  <c r="L15" i="1"/>
  <c r="J15" i="1"/>
  <c r="M13" i="1"/>
  <c r="L13" i="1"/>
  <c r="J13" i="1"/>
  <c r="L12" i="1" l="1"/>
  <c r="L11" i="1" s="1"/>
  <c r="J12" i="1"/>
  <c r="J11" i="1" s="1"/>
  <c r="J42" i="1" s="1"/>
  <c r="L31" i="1"/>
  <c r="L42" i="1" l="1"/>
</calcChain>
</file>

<file path=xl/sharedStrings.xml><?xml version="1.0" encoding="utf-8"?>
<sst xmlns="http://schemas.openxmlformats.org/spreadsheetml/2006/main" count="62" uniqueCount="60">
  <si>
    <t>(тыс.рублей)</t>
  </si>
  <si>
    <t>Код бюджетной классификации</t>
  </si>
  <si>
    <t>Наименование</t>
  </si>
  <si>
    <t>Сумма</t>
  </si>
  <si>
    <t>000 1 00 00000 00 0000 000</t>
  </si>
  <si>
    <t>ДОХОДЫ</t>
  </si>
  <si>
    <t>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</si>
  <si>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</si>
  <si>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</si>
  <si>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</si>
  <si>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</si>
  <si>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</si>
  <si>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</si>
  <si>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000 1 05 02000 01 0000 110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</si>
  <si>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</si>
  <si>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</si>
  <si>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</si>
  <si>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</si>
  <si>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</si>
  <si>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000 1 06 01030 10 0000 110</t>
  </si>
  <si>
    <t>Налог на имущество физических лиц,взимаемый по ставкам применяемым к объект. налогооблож.,расположенным в границах поселений</t>
  </si>
  <si>
    <t>000 1 06 06000 00 0000 110</t>
  </si>
  <si>
    <t>Земельный налог, в т.ч.</t>
  </si>
  <si>
    <t>000 1 06 06013 10 0000 110</t>
  </si>
  <si>
    <t>Земельный налог,взимаемый по ставкам,устан.в соответ. с под.1п.1 ст.394 налог.код.РФ и примен.к объект.налогооблож.располож.в гран.поселений</t>
  </si>
  <si>
    <t>000 1 03 02200 01 0000 110</t>
  </si>
  <si>
    <t>Доходы от уплаты акцизов на бензин,масла и д.т</t>
  </si>
  <si>
    <t>000 1 06 06023 10 0000 110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</si>
  <si>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</si>
  <si>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</si>
  <si>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</si>
  <si>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000 1 11 05013 10 0000 120</t>
  </si>
  <si>
    <t>доходы от сдачи в аренду  земли</t>
  </si>
  <si>
    <t>000 1 11 05035 10 0000 120</t>
  </si>
  <si>
    <t>доходы от сдачи в аренду  имущества</t>
  </si>
  <si>
    <t>000 1 11 05035 05 0000 120</t>
  </si>
  <si>
    <t>доходы от продажи   земли</t>
  </si>
  <si>
    <t>платные услуги</t>
  </si>
  <si>
    <t>БЕЗВОЗМЕЗДНЫЕ ПОСТУПЛЕНИЯ</t>
  </si>
  <si>
    <t>000 2 02 01001 10 0000 151</t>
  </si>
  <si>
    <t>Дотация на выравнивание уровня бюджетной обеспеченности</t>
  </si>
  <si>
    <t>Субсидии на сбалансированность</t>
  </si>
  <si>
    <t>000 2 02 03015 10 0000 151</t>
  </si>
  <si>
    <t>Субвенции бюджетам поселений на осуществление  полномочий по первичному воинскому учету на территориях где отсутствуют военные комиссариаты</t>
  </si>
  <si>
    <t>000 2 02 04999 10 0000 151</t>
  </si>
  <si>
    <t>Прочие межбюджетные трансферты</t>
  </si>
  <si>
    <t>в том числе:</t>
  </si>
  <si>
    <t>Субвенции бюджетам поселений на осуществление государственных полномочий Волгоградской области по созданию, исполнению функций, и организации деятельности административных комиссий</t>
  </si>
  <si>
    <t>Итого доходов</t>
  </si>
  <si>
    <t>000 1 14 02053 10 0000 410</t>
  </si>
  <si>
    <t>доходы от продажи имущества</t>
  </si>
  <si>
    <t>премия сельским поселениям</t>
  </si>
  <si>
    <t>Субсидиилучшим учреждениям кульуры</t>
  </si>
  <si>
    <t>Субсидии на ремонт дорог</t>
  </si>
  <si>
    <t>Отчет</t>
  </si>
  <si>
    <t>Факт</t>
  </si>
  <si>
    <t>%</t>
  </si>
  <si>
    <t>Штрафы</t>
  </si>
  <si>
    <t xml:space="preserve">Приложение № 1 к решению Старополтавской сельской Думы от ______________________ №_______   </t>
  </si>
  <si>
    <t xml:space="preserve"> о поступления доходов в  бюджет Старополтавского сельского поселения в 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</si>
</sst>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indexed="8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i/>
      <sz val="8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/>
    <xf numFmtId="0" fontId="6" fillId="0" borderId="0" xfId="0" applyFont="1"/>
    <xf numFmtId="0" fontId="0" fillId="0" borderId="0" xfId="0" applyAlignment="1"/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center"/>
    </xf>
    <xf numFmtId="164" fontId="4" fillId="0" borderId="24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164" fontId="16" fillId="0" borderId="3" xfId="0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16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164" fontId="17" fillId="0" borderId="1" xfId="0" applyNumberFormat="1" applyFont="1" applyFill="1" applyBorder="1" applyAlignment="1">
      <alignment horizontal="center"/>
    </xf>
    <xf numFmtId="164" fontId="17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9" fillId="0" borderId="1" xfId="0" applyNumberFormat="1" applyFont="1" applyBorder="1" applyAlignment="1">
      <alignment horizontal="center"/>
    </xf>
    <xf numFmtId="164" fontId="19" fillId="0" borderId="24" xfId="0" applyNumberFormat="1" applyFont="1" applyBorder="1" applyAlignment="1">
      <alignment horizontal="center"/>
    </xf>
    <xf numFmtId="164" fontId="19" fillId="0" borderId="2" xfId="0" applyNumberFormat="1" applyFont="1" applyBorder="1" applyAlignment="1">
      <alignment horizontal="center"/>
    </xf>
    <xf numFmtId="164" fontId="16" fillId="0" borderId="9" xfId="0" applyNumberFormat="1" applyFont="1" applyBorder="1" applyAlignment="1">
      <alignment horizontal="center"/>
    </xf>
    <xf numFmtId="164" fontId="16" fillId="0" borderId="7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3" fillId="0" borderId="9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164" fontId="17" fillId="0" borderId="9" xfId="0" applyNumberFormat="1" applyFont="1" applyBorder="1" applyAlignment="1">
      <alignment horizontal="center"/>
    </xf>
    <xf numFmtId="164" fontId="17" fillId="0" borderId="7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12" fillId="0" borderId="18" xfId="0" applyFont="1" applyBorder="1" applyAlignment="1">
      <alignment horizontal="left" wrapText="1"/>
    </xf>
    <xf numFmtId="0" fontId="12" fillId="0" borderId="19" xfId="0" applyFont="1" applyBorder="1" applyAlignment="1">
      <alignment horizontal="left" wrapText="1"/>
    </xf>
    <xf numFmtId="0" fontId="12" fillId="0" borderId="20" xfId="0" applyFont="1" applyBorder="1" applyAlignment="1">
      <alignment horizontal="left" wrapText="1"/>
    </xf>
    <xf numFmtId="164" fontId="4" fillId="0" borderId="16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164" fontId="17" fillId="0" borderId="9" xfId="0" applyNumberFormat="1" applyFont="1" applyFill="1" applyBorder="1" applyAlignment="1">
      <alignment horizontal="center"/>
    </xf>
    <xf numFmtId="164" fontId="17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8" fillId="0" borderId="9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22" xfId="0" applyBorder="1" applyAlignment="1">
      <alignment horizont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164" fontId="19" fillId="0" borderId="11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5" fillId="0" borderId="9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0" fontId="15" fillId="0" borderId="8" xfId="0" applyFont="1" applyBorder="1" applyAlignment="1">
      <alignment horizontal="left" wrapText="1"/>
    </xf>
    <xf numFmtId="0" fontId="12" fillId="0" borderId="9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8" fillId="0" borderId="21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0" fontId="12" fillId="0" borderId="9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12" fillId="0" borderId="16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164" fontId="19" fillId="0" borderId="9" xfId="0" applyNumberFormat="1" applyFont="1" applyBorder="1" applyAlignment="1">
      <alignment horizontal="center"/>
    </xf>
    <xf numFmtId="164" fontId="19" fillId="0" borderId="7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5" fillId="0" borderId="12" xfId="0" applyFont="1" applyBorder="1" applyAlignment="1">
      <alignment horizontal="left" wrapText="1"/>
    </xf>
    <xf numFmtId="0" fontId="15" fillId="0" borderId="11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164" fontId="19" fillId="0" borderId="16" xfId="0" applyNumberFormat="1" applyFont="1" applyBorder="1" applyAlignment="1">
      <alignment horizontal="center"/>
    </xf>
    <xf numFmtId="164" fontId="19" fillId="0" borderId="14" xfId="0" applyNumberFormat="1" applyFont="1" applyBorder="1" applyAlignment="1">
      <alignment horizontal="center"/>
    </xf>
    <xf numFmtId="0" fontId="14" fillId="0" borderId="9" xfId="0" applyFont="1" applyBorder="1" applyAlignment="1">
      <alignment horizontal="left" wrapText="1"/>
    </xf>
    <xf numFmtId="0" fontId="14" fillId="0" borderId="7" xfId="0" applyFont="1" applyBorder="1" applyAlignment="1">
      <alignment horizontal="left" wrapText="1"/>
    </xf>
    <xf numFmtId="0" fontId="14" fillId="0" borderId="8" xfId="0" applyFont="1" applyBorder="1" applyAlignment="1">
      <alignment horizontal="left" wrapText="1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3" fillId="0" borderId="12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7" fillId="0" borderId="9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164" fontId="17" fillId="0" borderId="12" xfId="0" applyNumberFormat="1" applyFont="1" applyBorder="1" applyAlignment="1">
      <alignment horizontal="center"/>
    </xf>
    <xf numFmtId="164" fontId="17" fillId="0" borderId="11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0" fillId="0" borderId="0" xfId="0" applyAlignment="1">
      <alignment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zoomScaleNormal="100" workbookViewId="0">
      <selection activeCell="J11" sqref="J11:K11"/>
    </sheetView>
  </sheetViews>
  <sheetFormatPr defaultRowHeight="15" x14ac:dyDescent="0.25"/>
  <cols>
    <col min="1" max="1" width="24" customWidth="1"/>
    <col min="2" max="2" width="9.140625" hidden="1" customWidth="1"/>
    <col min="3" max="3" width="8.7109375" hidden="1" customWidth="1"/>
    <col min="4" max="4" width="1" hidden="1" customWidth="1"/>
    <col min="8" max="8" width="4.85546875" customWidth="1"/>
    <col min="9" max="9" width="1.28515625" customWidth="1"/>
    <col min="10" max="10" width="9.85546875" customWidth="1"/>
    <col min="11" max="11" width="1" customWidth="1"/>
    <col min="12" max="12" width="9.85546875" style="1" customWidth="1"/>
    <col min="13" max="13" width="8.5703125" style="1" customWidth="1"/>
    <col min="14" max="14" width="6.7109375" style="1" customWidth="1"/>
    <col min="15" max="15" width="6.140625" customWidth="1"/>
    <col min="16" max="16" width="0.5703125" hidden="1" customWidth="1"/>
  </cols>
  <sheetData>
    <row r="1" spans="1:16" s="1" customFormat="1" x14ac:dyDescent="0.25">
      <c r="H1" s="153" t="s">
        <v>58</v>
      </c>
      <c r="I1" s="153"/>
      <c r="J1" s="153"/>
      <c r="K1" s="153"/>
      <c r="L1" s="153"/>
      <c r="M1" s="153"/>
    </row>
    <row r="2" spans="1:16" s="1" customFormat="1" ht="15" customHeight="1" x14ac:dyDescent="0.25">
      <c r="H2" s="153"/>
      <c r="I2" s="153"/>
      <c r="J2" s="153"/>
      <c r="K2" s="153"/>
      <c r="L2" s="153"/>
      <c r="M2" s="153"/>
    </row>
    <row r="3" spans="1:16" x14ac:dyDescent="0.25">
      <c r="A3" s="1"/>
      <c r="B3" s="1"/>
      <c r="C3" s="1"/>
      <c r="D3" s="1"/>
      <c r="E3" s="1"/>
      <c r="F3" s="1"/>
      <c r="G3" s="1"/>
      <c r="H3" s="153"/>
      <c r="I3" s="153"/>
      <c r="J3" s="153"/>
      <c r="K3" s="153"/>
      <c r="L3" s="153"/>
      <c r="M3" s="153"/>
      <c r="N3" s="5"/>
      <c r="O3" s="1"/>
      <c r="P3" s="1"/>
    </row>
    <row r="4" spans="1:16" ht="18.75" x14ac:dyDescent="0.3">
      <c r="A4" s="2"/>
      <c r="B4" s="1"/>
      <c r="C4" s="1"/>
      <c r="D4" s="1"/>
      <c r="E4" s="1"/>
      <c r="F4" s="149" t="s">
        <v>54</v>
      </c>
      <c r="G4" s="149"/>
      <c r="H4" s="3"/>
      <c r="I4" s="3"/>
      <c r="J4" s="3"/>
      <c r="K4" s="3"/>
      <c r="L4" s="3"/>
      <c r="M4" s="3"/>
      <c r="N4" s="3"/>
      <c r="O4" s="3"/>
      <c r="P4" s="1"/>
    </row>
    <row r="5" spans="1:16" ht="0.75" customHeight="1" x14ac:dyDescent="0.25">
      <c r="A5" s="1"/>
      <c r="B5" s="1"/>
      <c r="C5" s="1"/>
      <c r="D5" s="1"/>
      <c r="E5" s="1"/>
      <c r="F5" s="1"/>
      <c r="G5" s="1"/>
      <c r="H5" s="1"/>
      <c r="I5" s="3"/>
      <c r="J5" s="3"/>
      <c r="K5" s="3"/>
      <c r="L5" s="3"/>
      <c r="M5" s="3"/>
      <c r="N5" s="3"/>
      <c r="O5" s="1"/>
      <c r="P5" s="1"/>
    </row>
    <row r="6" spans="1:16" ht="0.75" customHeight="1" x14ac:dyDescent="0.25">
      <c r="A6" s="1"/>
      <c r="B6" s="1"/>
      <c r="C6" s="1"/>
      <c r="D6" s="1"/>
      <c r="E6" s="1"/>
      <c r="F6" s="1"/>
      <c r="G6" s="148"/>
      <c r="H6" s="148"/>
      <c r="I6" s="148"/>
      <c r="J6" s="148"/>
      <c r="K6" s="148"/>
      <c r="L6" s="4"/>
      <c r="M6" s="4"/>
      <c r="N6" s="4"/>
      <c r="O6" s="1"/>
      <c r="P6" s="1"/>
    </row>
    <row r="7" spans="1:16" ht="15.75" customHeight="1" x14ac:dyDescent="0.25">
      <c r="A7" s="77" t="s">
        <v>59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</row>
    <row r="8" spans="1:16" ht="10.5" customHeight="1" thickBot="1" x14ac:dyDescent="0.3">
      <c r="A8" s="1"/>
      <c r="B8" s="1"/>
      <c r="C8" s="1"/>
      <c r="D8" s="1"/>
      <c r="E8" s="1"/>
      <c r="F8" s="1"/>
      <c r="G8" s="1"/>
      <c r="H8" s="1"/>
      <c r="I8" s="1"/>
      <c r="J8" s="78" t="s">
        <v>0</v>
      </c>
      <c r="K8" s="78"/>
      <c r="L8" s="6"/>
      <c r="M8" s="6"/>
      <c r="N8" s="6"/>
      <c r="O8" s="1"/>
      <c r="P8" s="1"/>
    </row>
    <row r="9" spans="1:16" ht="15.75" customHeight="1" thickBot="1" x14ac:dyDescent="0.3">
      <c r="A9" s="79" t="s">
        <v>1</v>
      </c>
      <c r="B9" s="80"/>
      <c r="C9" s="80"/>
      <c r="D9" s="81"/>
      <c r="E9" s="75" t="s">
        <v>2</v>
      </c>
      <c r="F9" s="82"/>
      <c r="G9" s="82"/>
      <c r="H9" s="82"/>
      <c r="I9" s="83"/>
      <c r="J9" s="75" t="s">
        <v>3</v>
      </c>
      <c r="K9" s="76"/>
      <c r="L9" s="16" t="s">
        <v>55</v>
      </c>
      <c r="M9" s="16" t="s">
        <v>56</v>
      </c>
      <c r="N9" s="7"/>
      <c r="O9" s="1"/>
      <c r="P9" s="1"/>
    </row>
    <row r="10" spans="1:16" ht="15.75" thickBot="1" x14ac:dyDescent="0.3">
      <c r="A10" s="84">
        <v>1</v>
      </c>
      <c r="B10" s="85"/>
      <c r="C10" s="85"/>
      <c r="D10" s="86"/>
      <c r="E10" s="87">
        <v>2</v>
      </c>
      <c r="F10" s="88"/>
      <c r="G10" s="88"/>
      <c r="H10" s="88"/>
      <c r="I10" s="89"/>
      <c r="J10" s="90">
        <v>3</v>
      </c>
      <c r="K10" s="91"/>
      <c r="L10" s="17">
        <v>4</v>
      </c>
      <c r="M10" s="17">
        <v>5</v>
      </c>
      <c r="N10" s="6"/>
      <c r="O10" s="1"/>
      <c r="P10" s="1"/>
    </row>
    <row r="11" spans="1:16" ht="15.75" x14ac:dyDescent="0.25">
      <c r="A11" s="109" t="s">
        <v>4</v>
      </c>
      <c r="B11" s="110"/>
      <c r="C11" s="110"/>
      <c r="D11" s="111"/>
      <c r="E11" s="150" t="s">
        <v>5</v>
      </c>
      <c r="F11" s="151"/>
      <c r="G11" s="151"/>
      <c r="H11" s="151"/>
      <c r="I11" s="152"/>
      <c r="J11" s="114">
        <f>SUM(J12+J24)</f>
        <v>12036.8</v>
      </c>
      <c r="K11" s="115"/>
      <c r="L11" s="27">
        <f>L12+L24</f>
        <v>11330.4</v>
      </c>
      <c r="M11" s="27">
        <v>94.1</v>
      </c>
      <c r="N11" s="8"/>
      <c r="O11" s="1"/>
      <c r="P11" s="1"/>
    </row>
    <row r="12" spans="1:16" ht="15.75" x14ac:dyDescent="0.25">
      <c r="A12" s="95"/>
      <c r="B12" s="96"/>
      <c r="C12" s="96"/>
      <c r="D12" s="97"/>
      <c r="E12" s="64" t="s">
        <v>6</v>
      </c>
      <c r="F12" s="65"/>
      <c r="G12" s="65"/>
      <c r="H12" s="65"/>
      <c r="I12" s="66"/>
      <c r="J12" s="52">
        <f>SUM(J13+J15+J18+J22)</f>
        <v>10878</v>
      </c>
      <c r="K12" s="53"/>
      <c r="L12" s="28">
        <f>SUM(L13+L15+L18+L22+L23)</f>
        <v>10173.799999999999</v>
      </c>
      <c r="M12" s="28">
        <v>93.5</v>
      </c>
      <c r="N12" s="8"/>
      <c r="O12" s="1"/>
      <c r="P12" s="1"/>
    </row>
    <row r="13" spans="1:16" ht="15.75" x14ac:dyDescent="0.25">
      <c r="A13" s="95" t="s">
        <v>7</v>
      </c>
      <c r="B13" s="96"/>
      <c r="C13" s="96"/>
      <c r="D13" s="97"/>
      <c r="E13" s="116" t="s">
        <v>8</v>
      </c>
      <c r="F13" s="117"/>
      <c r="G13" s="117"/>
      <c r="H13" s="117"/>
      <c r="I13" s="118"/>
      <c r="J13" s="52">
        <f>SUM(J14)</f>
        <v>6879.3</v>
      </c>
      <c r="K13" s="53"/>
      <c r="L13" s="28">
        <f>L14</f>
        <v>6813.5</v>
      </c>
      <c r="M13" s="28">
        <f>M14</f>
        <v>99</v>
      </c>
      <c r="N13" s="8"/>
      <c r="O13" s="1"/>
      <c r="P13" s="1"/>
    </row>
    <row r="14" spans="1:16" ht="15.75" x14ac:dyDescent="0.25">
      <c r="A14" s="41" t="s">
        <v>9</v>
      </c>
      <c r="B14" s="42"/>
      <c r="C14" s="42"/>
      <c r="D14" s="43"/>
      <c r="E14" s="44" t="s">
        <v>10</v>
      </c>
      <c r="F14" s="45"/>
      <c r="G14" s="45"/>
      <c r="H14" s="45"/>
      <c r="I14" s="46"/>
      <c r="J14" s="47">
        <v>6879.3</v>
      </c>
      <c r="K14" s="48"/>
      <c r="L14" s="29">
        <v>6813.5</v>
      </c>
      <c r="M14" s="29">
        <v>99</v>
      </c>
      <c r="N14" s="9"/>
      <c r="O14" s="1"/>
      <c r="P14" s="1"/>
    </row>
    <row r="15" spans="1:16" ht="15.75" x14ac:dyDescent="0.25">
      <c r="A15" s="95" t="s">
        <v>11</v>
      </c>
      <c r="B15" s="96"/>
      <c r="C15" s="96"/>
      <c r="D15" s="97"/>
      <c r="E15" s="116" t="s">
        <v>12</v>
      </c>
      <c r="F15" s="117"/>
      <c r="G15" s="117"/>
      <c r="H15" s="117"/>
      <c r="I15" s="118"/>
      <c r="J15" s="52">
        <f>J16+J17</f>
        <v>26.3</v>
      </c>
      <c r="K15" s="53"/>
      <c r="L15" s="28">
        <f>L16+L17</f>
        <v>7.8</v>
      </c>
      <c r="M15" s="28">
        <f>M16+M17</f>
        <v>29.7</v>
      </c>
      <c r="N15" s="8"/>
      <c r="O15" s="1"/>
      <c r="P15" s="1"/>
    </row>
    <row r="16" spans="1:16" ht="22.5" customHeight="1" x14ac:dyDescent="0.25">
      <c r="A16" s="41" t="s">
        <v>13</v>
      </c>
      <c r="B16" s="42"/>
      <c r="C16" s="42"/>
      <c r="D16" s="43"/>
      <c r="E16" s="70" t="s">
        <v>14</v>
      </c>
      <c r="F16" s="71"/>
      <c r="G16" s="71"/>
      <c r="H16" s="71"/>
      <c r="I16" s="72"/>
      <c r="J16" s="144"/>
      <c r="K16" s="145"/>
      <c r="L16" s="30"/>
      <c r="M16" s="30"/>
      <c r="N16" s="6"/>
      <c r="O16" s="1"/>
      <c r="P16" s="1"/>
    </row>
    <row r="17" spans="1:16" ht="15.75" x14ac:dyDescent="0.25">
      <c r="A17" s="41" t="s">
        <v>15</v>
      </c>
      <c r="B17" s="42"/>
      <c r="C17" s="42"/>
      <c r="D17" s="43"/>
      <c r="E17" s="44" t="s">
        <v>16</v>
      </c>
      <c r="F17" s="45"/>
      <c r="G17" s="45"/>
      <c r="H17" s="45"/>
      <c r="I17" s="46"/>
      <c r="J17" s="47">
        <v>26.3</v>
      </c>
      <c r="K17" s="48"/>
      <c r="L17" s="29">
        <v>7.8</v>
      </c>
      <c r="M17" s="29">
        <v>29.7</v>
      </c>
      <c r="N17" s="9"/>
      <c r="O17" s="1"/>
      <c r="P17" s="1"/>
    </row>
    <row r="18" spans="1:16" ht="15.75" x14ac:dyDescent="0.25">
      <c r="A18" s="95" t="s">
        <v>17</v>
      </c>
      <c r="B18" s="96"/>
      <c r="C18" s="97"/>
      <c r="D18" s="19"/>
      <c r="E18" s="116" t="s">
        <v>18</v>
      </c>
      <c r="F18" s="117"/>
      <c r="G18" s="117"/>
      <c r="H18" s="117"/>
      <c r="I18" s="118"/>
      <c r="J18" s="52">
        <f>SUM(J19+J20)</f>
        <v>2960.5</v>
      </c>
      <c r="K18" s="53"/>
      <c r="L18" s="28">
        <f>L19+L20+L21</f>
        <v>2325</v>
      </c>
      <c r="M18" s="28">
        <v>78.400000000000006</v>
      </c>
      <c r="N18" s="8"/>
      <c r="O18" s="1"/>
      <c r="P18" s="1"/>
    </row>
    <row r="19" spans="1:16" ht="27.75" customHeight="1" x14ac:dyDescent="0.25">
      <c r="A19" s="41" t="s">
        <v>19</v>
      </c>
      <c r="B19" s="42"/>
      <c r="C19" s="43"/>
      <c r="D19" s="19"/>
      <c r="E19" s="70" t="s">
        <v>20</v>
      </c>
      <c r="F19" s="71"/>
      <c r="G19" s="71"/>
      <c r="H19" s="71"/>
      <c r="I19" s="72"/>
      <c r="J19" s="47">
        <v>228.5</v>
      </c>
      <c r="K19" s="48"/>
      <c r="L19" s="29">
        <v>144.6</v>
      </c>
      <c r="M19" s="29">
        <v>63.3</v>
      </c>
      <c r="N19" s="9"/>
      <c r="O19" s="1"/>
      <c r="P19" s="1"/>
    </row>
    <row r="20" spans="1:16" ht="15.75" x14ac:dyDescent="0.25">
      <c r="A20" s="41" t="s">
        <v>21</v>
      </c>
      <c r="B20" s="42"/>
      <c r="C20" s="43"/>
      <c r="D20" s="19"/>
      <c r="E20" s="44" t="s">
        <v>22</v>
      </c>
      <c r="F20" s="45"/>
      <c r="G20" s="45"/>
      <c r="H20" s="45"/>
      <c r="I20" s="46"/>
      <c r="J20" s="47">
        <v>2732</v>
      </c>
      <c r="K20" s="48"/>
      <c r="L20" s="29">
        <v>2180.4</v>
      </c>
      <c r="M20" s="29">
        <v>79.8</v>
      </c>
      <c r="N20" s="9"/>
      <c r="O20" s="1"/>
      <c r="P20" s="1"/>
    </row>
    <row r="21" spans="1:16" ht="15" customHeight="1" x14ac:dyDescent="0.25">
      <c r="A21" s="41" t="s">
        <v>23</v>
      </c>
      <c r="B21" s="42"/>
      <c r="C21" s="43"/>
      <c r="D21" s="19"/>
      <c r="E21" s="70" t="s">
        <v>24</v>
      </c>
      <c r="F21" s="71"/>
      <c r="G21" s="71"/>
      <c r="H21" s="71"/>
      <c r="I21" s="72"/>
      <c r="J21" s="112"/>
      <c r="K21" s="113"/>
      <c r="L21" s="31"/>
      <c r="M21" s="31"/>
      <c r="N21" s="10"/>
      <c r="O21" s="1"/>
      <c r="P21" s="1"/>
    </row>
    <row r="22" spans="1:16" ht="29.25" customHeight="1" x14ac:dyDescent="0.25">
      <c r="A22" s="92" t="s">
        <v>25</v>
      </c>
      <c r="B22" s="93"/>
      <c r="C22" s="94"/>
      <c r="D22" s="20"/>
      <c r="E22" s="135" t="s">
        <v>26</v>
      </c>
      <c r="F22" s="136"/>
      <c r="G22" s="136"/>
      <c r="H22" s="136"/>
      <c r="I22" s="137"/>
      <c r="J22" s="73">
        <v>1011.9</v>
      </c>
      <c r="K22" s="74"/>
      <c r="L22" s="31">
        <v>1030.8</v>
      </c>
      <c r="M22" s="31">
        <v>101.9</v>
      </c>
      <c r="N22" s="11"/>
      <c r="O22" s="1"/>
      <c r="P22" s="1"/>
    </row>
    <row r="23" spans="1:16" ht="15" customHeight="1" x14ac:dyDescent="0.25">
      <c r="A23" s="41" t="s">
        <v>27</v>
      </c>
      <c r="B23" s="42"/>
      <c r="C23" s="43"/>
      <c r="D23" s="19"/>
      <c r="E23" s="70" t="s">
        <v>57</v>
      </c>
      <c r="F23" s="71"/>
      <c r="G23" s="71"/>
      <c r="H23" s="71"/>
      <c r="I23" s="72"/>
      <c r="J23" s="62"/>
      <c r="K23" s="63"/>
      <c r="L23" s="32">
        <v>-3.3</v>
      </c>
      <c r="M23" s="32"/>
      <c r="N23" s="12"/>
      <c r="O23" s="1"/>
      <c r="P23" s="1"/>
    </row>
    <row r="24" spans="1:16" ht="15.75" x14ac:dyDescent="0.25">
      <c r="A24" s="41"/>
      <c r="B24" s="42"/>
      <c r="C24" s="42"/>
      <c r="D24" s="43"/>
      <c r="E24" s="64" t="s">
        <v>28</v>
      </c>
      <c r="F24" s="65"/>
      <c r="G24" s="65"/>
      <c r="H24" s="65"/>
      <c r="I24" s="66"/>
      <c r="J24" s="52">
        <f>SUM(J25+J30)</f>
        <v>1158.8</v>
      </c>
      <c r="K24" s="53"/>
      <c r="L24" s="28">
        <f>L25+L30</f>
        <v>1156.5999999999999</v>
      </c>
      <c r="M24" s="28">
        <v>99.8</v>
      </c>
      <c r="N24" s="8"/>
      <c r="O24" s="1"/>
      <c r="P24" s="1"/>
    </row>
    <row r="25" spans="1:16" ht="26.25" customHeight="1" x14ac:dyDescent="0.25">
      <c r="A25" s="95" t="s">
        <v>29</v>
      </c>
      <c r="B25" s="96"/>
      <c r="C25" s="96"/>
      <c r="D25" s="97"/>
      <c r="E25" s="67" t="s">
        <v>30</v>
      </c>
      <c r="F25" s="68"/>
      <c r="G25" s="68"/>
      <c r="H25" s="68"/>
      <c r="I25" s="69"/>
      <c r="J25" s="52">
        <f>SUM(J26:J29)</f>
        <v>1098.8</v>
      </c>
      <c r="K25" s="53"/>
      <c r="L25" s="28">
        <f>L26+L27+L28+L29</f>
        <v>1112.8</v>
      </c>
      <c r="M25" s="28">
        <v>101.4</v>
      </c>
      <c r="N25" s="8"/>
      <c r="O25" s="1"/>
      <c r="P25" s="1"/>
    </row>
    <row r="26" spans="1:16" ht="15.75" x14ac:dyDescent="0.25">
      <c r="A26" s="95" t="s">
        <v>31</v>
      </c>
      <c r="B26" s="96"/>
      <c r="C26" s="97"/>
      <c r="D26" s="21"/>
      <c r="E26" s="44" t="s">
        <v>32</v>
      </c>
      <c r="F26" s="45"/>
      <c r="G26" s="45"/>
      <c r="H26" s="45"/>
      <c r="I26" s="46"/>
      <c r="J26" s="39">
        <v>320</v>
      </c>
      <c r="K26" s="40"/>
      <c r="L26" s="28">
        <v>339.7</v>
      </c>
      <c r="M26" s="28">
        <v>106.2</v>
      </c>
      <c r="N26" s="13"/>
      <c r="O26" s="1"/>
      <c r="P26" s="1"/>
    </row>
    <row r="27" spans="1:16" ht="15.75" x14ac:dyDescent="0.25">
      <c r="A27" s="41" t="s">
        <v>33</v>
      </c>
      <c r="B27" s="42"/>
      <c r="C27" s="42"/>
      <c r="D27" s="43"/>
      <c r="E27" s="44" t="s">
        <v>34</v>
      </c>
      <c r="F27" s="45"/>
      <c r="G27" s="45"/>
      <c r="H27" s="45"/>
      <c r="I27" s="46"/>
      <c r="J27" s="47">
        <v>12</v>
      </c>
      <c r="K27" s="48"/>
      <c r="L27" s="29">
        <v>8.1999999999999993</v>
      </c>
      <c r="M27" s="29">
        <v>68.3</v>
      </c>
      <c r="N27" s="9"/>
      <c r="O27" s="1"/>
      <c r="P27" s="1"/>
    </row>
    <row r="28" spans="1:16" ht="15.75" x14ac:dyDescent="0.25">
      <c r="A28" s="41" t="s">
        <v>35</v>
      </c>
      <c r="B28" s="42"/>
      <c r="C28" s="42"/>
      <c r="D28" s="43"/>
      <c r="E28" s="44" t="s">
        <v>36</v>
      </c>
      <c r="F28" s="45"/>
      <c r="G28" s="45"/>
      <c r="H28" s="45"/>
      <c r="I28" s="46"/>
      <c r="J28" s="47">
        <v>45.8</v>
      </c>
      <c r="K28" s="48"/>
      <c r="L28" s="29">
        <v>43.9</v>
      </c>
      <c r="M28" s="29">
        <v>96</v>
      </c>
      <c r="N28" s="9"/>
      <c r="O28" s="1"/>
      <c r="P28" s="1"/>
    </row>
    <row r="29" spans="1:16" s="1" customFormat="1" ht="15.75" x14ac:dyDescent="0.25">
      <c r="A29" s="41" t="s">
        <v>49</v>
      </c>
      <c r="B29" s="42"/>
      <c r="C29" s="42"/>
      <c r="D29" s="22"/>
      <c r="E29" s="44" t="s">
        <v>50</v>
      </c>
      <c r="F29" s="45"/>
      <c r="G29" s="45"/>
      <c r="H29" s="45"/>
      <c r="I29" s="46"/>
      <c r="J29" s="47">
        <v>721</v>
      </c>
      <c r="K29" s="48"/>
      <c r="L29" s="29">
        <v>721</v>
      </c>
      <c r="M29" s="29">
        <v>100</v>
      </c>
      <c r="N29" s="9"/>
    </row>
    <row r="30" spans="1:16" ht="16.5" thickBot="1" x14ac:dyDescent="0.3">
      <c r="A30" s="138" t="s">
        <v>35</v>
      </c>
      <c r="B30" s="139"/>
      <c r="C30" s="139"/>
      <c r="D30" s="140"/>
      <c r="E30" s="141" t="s">
        <v>37</v>
      </c>
      <c r="F30" s="142"/>
      <c r="G30" s="142"/>
      <c r="H30" s="142"/>
      <c r="I30" s="143"/>
      <c r="J30" s="146">
        <v>60</v>
      </c>
      <c r="K30" s="147"/>
      <c r="L30" s="33">
        <v>43.8</v>
      </c>
      <c r="M30" s="33">
        <v>73</v>
      </c>
      <c r="N30" s="9"/>
      <c r="O30" s="1"/>
      <c r="P30" s="1"/>
    </row>
    <row r="31" spans="1:16" ht="15.75" customHeight="1" thickBot="1" x14ac:dyDescent="0.3">
      <c r="A31" s="49"/>
      <c r="B31" s="50"/>
      <c r="C31" s="50"/>
      <c r="D31" s="51"/>
      <c r="E31" s="59" t="s">
        <v>38</v>
      </c>
      <c r="F31" s="60"/>
      <c r="G31" s="60"/>
      <c r="H31" s="60"/>
      <c r="I31" s="61"/>
      <c r="J31" s="57">
        <f>SUM(J32:J36)</f>
        <v>9499.7999999999993</v>
      </c>
      <c r="K31" s="58"/>
      <c r="L31" s="18">
        <f>L32+L33+L34+L35+L36</f>
        <v>9499.7999999999993</v>
      </c>
      <c r="M31" s="18">
        <v>100</v>
      </c>
      <c r="N31" s="8"/>
      <c r="O31" s="1"/>
      <c r="P31" s="1"/>
    </row>
    <row r="32" spans="1:16" ht="27.75" customHeight="1" thickBot="1" x14ac:dyDescent="0.3">
      <c r="A32" s="109" t="s">
        <v>39</v>
      </c>
      <c r="B32" s="110"/>
      <c r="C32" s="111"/>
      <c r="D32" s="23"/>
      <c r="E32" s="54" t="s">
        <v>40</v>
      </c>
      <c r="F32" s="55"/>
      <c r="G32" s="55"/>
      <c r="H32" s="55"/>
      <c r="I32" s="56"/>
      <c r="J32" s="114">
        <v>2662</v>
      </c>
      <c r="K32" s="115"/>
      <c r="L32" s="34">
        <v>2662</v>
      </c>
      <c r="M32" s="18">
        <v>100</v>
      </c>
      <c r="N32" s="8"/>
      <c r="O32" s="1"/>
      <c r="P32" s="1"/>
    </row>
    <row r="33" spans="1:16" ht="15" customHeight="1" thickBot="1" x14ac:dyDescent="0.3">
      <c r="A33" s="95"/>
      <c r="B33" s="96"/>
      <c r="C33" s="97"/>
      <c r="D33" s="24"/>
      <c r="E33" s="106" t="s">
        <v>41</v>
      </c>
      <c r="F33" s="107"/>
      <c r="G33" s="107"/>
      <c r="H33" s="107"/>
      <c r="I33" s="108"/>
      <c r="J33" s="52">
        <v>4132</v>
      </c>
      <c r="K33" s="53"/>
      <c r="L33" s="35">
        <v>4132</v>
      </c>
      <c r="M33" s="18">
        <v>100</v>
      </c>
      <c r="N33" s="8"/>
      <c r="O33" s="1"/>
      <c r="P33" s="1"/>
    </row>
    <row r="34" spans="1:16" ht="16.5" thickBot="1" x14ac:dyDescent="0.3">
      <c r="A34" s="95"/>
      <c r="B34" s="96"/>
      <c r="C34" s="97"/>
      <c r="D34" s="24"/>
      <c r="E34" s="106" t="s">
        <v>51</v>
      </c>
      <c r="F34" s="107"/>
      <c r="G34" s="107"/>
      <c r="H34" s="107"/>
      <c r="I34" s="108"/>
      <c r="J34" s="52">
        <v>10</v>
      </c>
      <c r="K34" s="53"/>
      <c r="L34" s="35">
        <v>10</v>
      </c>
      <c r="M34" s="18">
        <v>100</v>
      </c>
      <c r="N34" s="8"/>
      <c r="O34" s="1"/>
      <c r="P34" s="1"/>
    </row>
    <row r="35" spans="1:16" ht="15" customHeight="1" thickBot="1" x14ac:dyDescent="0.3">
      <c r="A35" s="95" t="s">
        <v>42</v>
      </c>
      <c r="B35" s="96"/>
      <c r="C35" s="97"/>
      <c r="D35" s="24"/>
      <c r="E35" s="67" t="s">
        <v>43</v>
      </c>
      <c r="F35" s="68"/>
      <c r="G35" s="68"/>
      <c r="H35" s="68"/>
      <c r="I35" s="69"/>
      <c r="J35" s="52">
        <v>346.3</v>
      </c>
      <c r="K35" s="53"/>
      <c r="L35" s="35">
        <v>346.3</v>
      </c>
      <c r="M35" s="18">
        <v>100</v>
      </c>
      <c r="N35" s="8"/>
      <c r="O35" s="1"/>
      <c r="P35" s="1"/>
    </row>
    <row r="36" spans="1:16" ht="15" customHeight="1" thickBot="1" x14ac:dyDescent="0.3">
      <c r="A36" s="95" t="s">
        <v>44</v>
      </c>
      <c r="B36" s="96"/>
      <c r="C36" s="97"/>
      <c r="D36" s="21"/>
      <c r="E36" s="67" t="s">
        <v>45</v>
      </c>
      <c r="F36" s="68"/>
      <c r="G36" s="68"/>
      <c r="H36" s="68"/>
      <c r="I36" s="69"/>
      <c r="J36" s="52">
        <f>SUM(J38:J41)</f>
        <v>2349.5</v>
      </c>
      <c r="K36" s="53"/>
      <c r="L36" s="35">
        <f>SUM(L38:L41)</f>
        <v>2349.5</v>
      </c>
      <c r="M36" s="18">
        <v>100</v>
      </c>
      <c r="N36" s="8"/>
      <c r="O36" s="1"/>
      <c r="P36" s="1"/>
    </row>
    <row r="37" spans="1:16" ht="15" customHeight="1" thickBot="1" x14ac:dyDescent="0.3">
      <c r="A37" s="95"/>
      <c r="B37" s="96"/>
      <c r="C37" s="97"/>
      <c r="D37" s="24"/>
      <c r="E37" s="103" t="s">
        <v>46</v>
      </c>
      <c r="F37" s="104"/>
      <c r="G37" s="104"/>
      <c r="H37" s="104"/>
      <c r="I37" s="105"/>
      <c r="J37" s="52"/>
      <c r="K37" s="53"/>
      <c r="L37" s="35"/>
      <c r="M37" s="18"/>
      <c r="N37" s="8"/>
      <c r="O37" s="1"/>
      <c r="P37" s="1"/>
    </row>
    <row r="38" spans="1:16" ht="15" customHeight="1" thickBot="1" x14ac:dyDescent="0.3">
      <c r="A38" s="100"/>
      <c r="B38" s="101"/>
      <c r="C38" s="102"/>
      <c r="D38" s="25"/>
      <c r="E38" s="103" t="s">
        <v>47</v>
      </c>
      <c r="F38" s="104"/>
      <c r="G38" s="104"/>
      <c r="H38" s="104"/>
      <c r="I38" s="105"/>
      <c r="J38" s="122">
        <v>11.9</v>
      </c>
      <c r="K38" s="123"/>
      <c r="L38" s="36">
        <v>11.9</v>
      </c>
      <c r="M38" s="37">
        <v>100</v>
      </c>
      <c r="N38" s="14"/>
      <c r="O38" s="1"/>
      <c r="P38" s="1"/>
    </row>
    <row r="39" spans="1:16" ht="15" customHeight="1" thickBot="1" x14ac:dyDescent="0.3">
      <c r="A39" s="100"/>
      <c r="B39" s="101"/>
      <c r="C39" s="102"/>
      <c r="D39" s="25"/>
      <c r="E39" s="103" t="s">
        <v>53</v>
      </c>
      <c r="F39" s="104"/>
      <c r="G39" s="104"/>
      <c r="H39" s="104"/>
      <c r="I39" s="105"/>
      <c r="J39" s="122">
        <v>1827.8</v>
      </c>
      <c r="K39" s="123"/>
      <c r="L39" s="36">
        <v>1827.8</v>
      </c>
      <c r="M39" s="37">
        <v>100</v>
      </c>
      <c r="N39" s="14"/>
      <c r="O39" s="1"/>
      <c r="P39" s="1"/>
    </row>
    <row r="40" spans="1:16" ht="15.75" customHeight="1" thickBot="1" x14ac:dyDescent="0.3">
      <c r="A40" s="124"/>
      <c r="B40" s="125"/>
      <c r="C40" s="126"/>
      <c r="D40" s="26"/>
      <c r="E40" s="127" t="s">
        <v>52</v>
      </c>
      <c r="F40" s="128"/>
      <c r="G40" s="128"/>
      <c r="H40" s="128"/>
      <c r="I40" s="129"/>
      <c r="J40" s="98">
        <v>50</v>
      </c>
      <c r="K40" s="99"/>
      <c r="L40" s="36">
        <v>50</v>
      </c>
      <c r="M40" s="37">
        <v>100</v>
      </c>
      <c r="N40" s="14"/>
      <c r="O40" s="1"/>
      <c r="P40" s="1"/>
    </row>
    <row r="41" spans="1:16" ht="15.75" customHeight="1" thickBot="1" x14ac:dyDescent="0.3">
      <c r="A41" s="130"/>
      <c r="B41" s="131"/>
      <c r="C41" s="132"/>
      <c r="D41" s="26"/>
      <c r="E41" s="127" t="s">
        <v>52</v>
      </c>
      <c r="F41" s="128"/>
      <c r="G41" s="128"/>
      <c r="H41" s="128"/>
      <c r="I41" s="129"/>
      <c r="J41" s="133">
        <v>459.8</v>
      </c>
      <c r="K41" s="134"/>
      <c r="L41" s="38">
        <v>459.8</v>
      </c>
      <c r="M41" s="37">
        <v>100</v>
      </c>
      <c r="N41" s="14"/>
      <c r="O41" s="1"/>
      <c r="P41" s="1"/>
    </row>
    <row r="42" spans="1:16" ht="16.5" thickBot="1" x14ac:dyDescent="0.3">
      <c r="A42" s="49"/>
      <c r="B42" s="50"/>
      <c r="C42" s="50"/>
      <c r="D42" s="51"/>
      <c r="E42" s="119" t="s">
        <v>48</v>
      </c>
      <c r="F42" s="120"/>
      <c r="G42" s="120"/>
      <c r="H42" s="120"/>
      <c r="I42" s="121"/>
      <c r="J42" s="57">
        <f>SUM(J11+J31)</f>
        <v>21536.6</v>
      </c>
      <c r="K42" s="58"/>
      <c r="L42" s="18">
        <f>L11+L31</f>
        <v>20830.199999999997</v>
      </c>
      <c r="M42" s="18">
        <v>96.7</v>
      </c>
      <c r="N42" s="15"/>
      <c r="O42" s="1"/>
      <c r="P42" s="1"/>
    </row>
  </sheetData>
  <mergeCells count="107">
    <mergeCell ref="H1:M3"/>
    <mergeCell ref="J15:K15"/>
    <mergeCell ref="J16:K16"/>
    <mergeCell ref="J30:K30"/>
    <mergeCell ref="G6:K6"/>
    <mergeCell ref="F4:G4"/>
    <mergeCell ref="A20:C20"/>
    <mergeCell ref="J11:K11"/>
    <mergeCell ref="A12:D12"/>
    <mergeCell ref="A26:C26"/>
    <mergeCell ref="A11:D11"/>
    <mergeCell ref="E11:I11"/>
    <mergeCell ref="E15:I15"/>
    <mergeCell ref="A13:D13"/>
    <mergeCell ref="A16:D16"/>
    <mergeCell ref="E16:I16"/>
    <mergeCell ref="A14:D14"/>
    <mergeCell ref="E14:I14"/>
    <mergeCell ref="J14:K14"/>
    <mergeCell ref="A17:D17"/>
    <mergeCell ref="A18:C18"/>
    <mergeCell ref="E18:I18"/>
    <mergeCell ref="E17:I17"/>
    <mergeCell ref="E26:I26"/>
    <mergeCell ref="A19:C19"/>
    <mergeCell ref="E20:I20"/>
    <mergeCell ref="A23:C23"/>
    <mergeCell ref="E13:I13"/>
    <mergeCell ref="A42:D42"/>
    <mergeCell ref="E42:I42"/>
    <mergeCell ref="J42:K42"/>
    <mergeCell ref="J38:K38"/>
    <mergeCell ref="J39:K39"/>
    <mergeCell ref="A40:C40"/>
    <mergeCell ref="E40:I40"/>
    <mergeCell ref="A41:C41"/>
    <mergeCell ref="E41:I41"/>
    <mergeCell ref="A39:C39"/>
    <mergeCell ref="A37:C37"/>
    <mergeCell ref="E37:I37"/>
    <mergeCell ref="J37:K37"/>
    <mergeCell ref="J41:K41"/>
    <mergeCell ref="J13:K13"/>
    <mergeCell ref="E35:I35"/>
    <mergeCell ref="E22:I22"/>
    <mergeCell ref="A30:D30"/>
    <mergeCell ref="E30:I30"/>
    <mergeCell ref="A24:D24"/>
    <mergeCell ref="J12:K12"/>
    <mergeCell ref="E27:I27"/>
    <mergeCell ref="J17:K17"/>
    <mergeCell ref="J40:K40"/>
    <mergeCell ref="A38:C38"/>
    <mergeCell ref="E39:I39"/>
    <mergeCell ref="E38:I38"/>
    <mergeCell ref="J35:K35"/>
    <mergeCell ref="E36:I36"/>
    <mergeCell ref="J36:K36"/>
    <mergeCell ref="E34:I34"/>
    <mergeCell ref="J34:K34"/>
    <mergeCell ref="E33:I33"/>
    <mergeCell ref="A34:C34"/>
    <mergeCell ref="A28:D28"/>
    <mergeCell ref="A32:C32"/>
    <mergeCell ref="A25:D25"/>
    <mergeCell ref="A33:C33"/>
    <mergeCell ref="A21:C21"/>
    <mergeCell ref="E21:I21"/>
    <mergeCell ref="J21:K21"/>
    <mergeCell ref="A36:C36"/>
    <mergeCell ref="J32:K32"/>
    <mergeCell ref="A35:C35"/>
    <mergeCell ref="J27:K27"/>
    <mergeCell ref="J20:K20"/>
    <mergeCell ref="J23:K23"/>
    <mergeCell ref="E24:I24"/>
    <mergeCell ref="J24:K24"/>
    <mergeCell ref="E25:I25"/>
    <mergeCell ref="E23:I23"/>
    <mergeCell ref="J25:K25"/>
    <mergeCell ref="J19:K19"/>
    <mergeCell ref="J22:K22"/>
    <mergeCell ref="J9:K9"/>
    <mergeCell ref="J18:K18"/>
    <mergeCell ref="E19:I19"/>
    <mergeCell ref="A7:P7"/>
    <mergeCell ref="J8:K8"/>
    <mergeCell ref="A9:D9"/>
    <mergeCell ref="E9:I9"/>
    <mergeCell ref="A10:D10"/>
    <mergeCell ref="E10:I10"/>
    <mergeCell ref="J10:K10"/>
    <mergeCell ref="A22:C22"/>
    <mergeCell ref="E12:I12"/>
    <mergeCell ref="A15:D15"/>
    <mergeCell ref="J26:K26"/>
    <mergeCell ref="A27:D27"/>
    <mergeCell ref="A29:C29"/>
    <mergeCell ref="E29:I29"/>
    <mergeCell ref="J29:K29"/>
    <mergeCell ref="A31:D31"/>
    <mergeCell ref="J33:K33"/>
    <mergeCell ref="E32:I32"/>
    <mergeCell ref="J31:K31"/>
    <mergeCell ref="E31:I31"/>
    <mergeCell ref="E28:I28"/>
    <mergeCell ref="J28:K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cp:lastPrinted>2015-01-29T05:50:04Z</cp:lastPrinted>
  <dcterms:created xsi:type="dcterms:W3CDTF">2014-06-03T06:49:20Z</dcterms:created>
  <dcterms:modified xsi:type="dcterms:W3CDTF">2015-01-29T05:52:30Z</dcterms:modified>
</cp:coreProperties>
</file>